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69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/>
  <c r="E18" i="1"/>
  <c r="E17" i="1"/>
  <c r="E16" i="1"/>
  <c r="E6" i="1"/>
  <c r="E7" i="1"/>
  <c r="E8" i="1"/>
  <c r="E9" i="1"/>
  <c r="E10" i="1"/>
  <c r="E11" i="1"/>
  <c r="E12" i="1"/>
  <c r="E13" i="1"/>
  <c r="E14" i="1"/>
  <c r="E15" i="1"/>
  <c r="E5" i="1" l="1"/>
  <c r="D21" i="1" l="1"/>
  <c r="E21" i="1" s="1"/>
  <c r="D22" i="1" s="1"/>
  <c r="E22" i="1" s="1"/>
  <c r="D23" i="1" l="1"/>
  <c r="E23" i="1" s="1"/>
  <c r="E24" i="1" s="1"/>
  <c r="D25" i="1" l="1"/>
  <c r="E25" i="1" s="1"/>
  <c r="E26" i="1" l="1"/>
</calcChain>
</file>

<file path=xl/comments1.xml><?xml version="1.0" encoding="utf-8"?>
<comments xmlns="http://schemas.openxmlformats.org/spreadsheetml/2006/main">
  <authors>
    <author>RePack by Diakov</author>
  </authors>
  <commentList>
    <comment ref="A10" authorId="0">
      <text>
        <r>
          <rPr>
            <b/>
            <sz val="9"/>
            <color indexed="81"/>
            <rFont val="Tahoma"/>
            <charset val="1"/>
          </rPr>
          <t>RePack by Diakov: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<sst xmlns="http://schemas.openxmlformats.org/spreadsheetml/2006/main" count="48" uniqueCount="46">
  <si>
    <t>№ 
п/п</t>
  </si>
  <si>
    <t>Всього: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</si>
  <si>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</si>
  <si>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</si>
  <si>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</si>
  <si>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</si>
  <si>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</si>
  <si>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</si>
  <si>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</si>
  <si>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 xml:space="preserve">Доставка, монтаж </t>
  </si>
  <si>
    <t>Смітник</t>
  </si>
  <si>
    <t>Виготовлення проектно-кошторисної документації</t>
  </si>
  <si>
    <t>Інфляційні ризики</t>
  </si>
  <si>
    <t>Перелік обладнання:</t>
  </si>
  <si>
    <t>Лавка дворова</t>
  </si>
  <si>
    <t>Покриття дитячого майданчика - пісок</t>
  </si>
  <si>
    <t xml:space="preserve">Ворота тренувальні </t>
  </si>
  <si>
    <t>Огорожа спортивного майданчика</t>
  </si>
  <si>
    <t>Разом:</t>
  </si>
  <si>
    <t>Покриття спортивного майданчика (12м. * 30м.)</t>
  </si>
  <si>
    <t>В'їзні ворота</t>
  </si>
  <si>
    <t>Непередбачені витрати:</t>
  </si>
  <si>
    <t>Дворова огорожа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</si>
  <si>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</si>
  <si>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</si>
  <si>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</si>
  <si>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</si>
  <si>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</si>
  <si>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</si>
  <si>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</si>
  <si>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</si>
  <si>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</si>
  <si>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</si>
  <si>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</si>
  <si>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</si>
  <si>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</si>
  <si>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</si>
  <si>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Ігровий комплекс InterAtletika</t>
  </si>
  <si>
    <t>Гімнастичний комплекс InterAtletika</t>
  </si>
  <si>
    <t>Гойдалки подвійні на металевих стійках InterAtletika</t>
  </si>
  <si>
    <t>Пісочниця із створками InterAtletika</t>
  </si>
  <si>
    <t>Система відеоспостереження дворова</t>
  </si>
  <si>
    <t>1.15.</t>
  </si>
  <si>
    <t>Хвіртка дворова</t>
  </si>
  <si>
    <t>Розрахунок кошторису витрат проекту "Безпечний двір на Хіммістечку"</t>
  </si>
  <si>
    <t>Щит баскетбольний для вулиць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</si>
</sst>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2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Fill="1" applyBorder="1"/>
    <xf numFmtId="0" fontId="5" fillId="0" borderId="2" xfId="0" applyFont="1" applyFill="1" applyBorder="1" applyAlignment="1">
      <alignment wrapText="1"/>
    </xf>
    <xf numFmtId="0" fontId="4" fillId="0" borderId="2" xfId="0" applyFont="1" applyFill="1" applyBorder="1"/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9" fontId="4" fillId="0" borderId="2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9" fontId="4" fillId="0" borderId="6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5" fillId="0" borderId="0" xfId="0" applyNumberFormat="1" applyFont="1"/>
    <xf numFmtId="16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2" xfId="0" applyFont="1" applyFill="1" applyBorder="1"/>
    <xf numFmtId="3" fontId="4" fillId="0" borderId="11" xfId="0" applyNumberFormat="1" applyFont="1" applyFill="1" applyBorder="1"/>
    <xf numFmtId="0" fontId="4" fillId="0" borderId="0" xfId="0" applyFont="1" applyAlignment="1">
      <alignment horizontal="center"/>
    </xf>
    <xf numFmtId="0" fontId="5" fillId="0" borderId="13" xfId="0" applyFont="1" applyBorder="1" applyAlignment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3" fontId="4" fillId="0" borderId="15" xfId="0" applyNumberFormat="1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0" fontId="5" fillId="0" borderId="14" xfId="0" applyFont="1" applyBorder="1"/>
    <xf numFmtId="0" fontId="4" fillId="0" borderId="2" xfId="0" applyFont="1" applyFill="1" applyBorder="1" applyAlignment="1">
      <alignment horizontal="right"/>
    </xf>
    <xf numFmtId="3" fontId="4" fillId="0" borderId="12" xfId="0" applyNumberFormat="1" applyFont="1" applyFill="1" applyBorder="1" applyAlignment="1">
      <alignment vertical="center"/>
    </xf>
    <xf numFmtId="3" fontId="4" fillId="0" borderId="14" xfId="0" applyNumberFormat="1" applyFont="1" applyBorder="1" applyAlignment="1">
      <alignment vertical="center"/>
    </xf>
    <xf numFmtId="0" fontId="5" fillId="0" borderId="17" xfId="0" applyFont="1" applyBorder="1"/>
    <xf numFmtId="0" fontId="6" fillId="0" borderId="0" xfId="0" applyFont="1" applyAlignment="1">
      <alignment horizontal="center"/>
    </xf>
    <xf numFmtId="0" fontId="5" fillId="0" borderId="1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E27" sqref="E27:E28"/>
    </sheetView>
  </sheetViews>
  <sheetFormatPr defaultRowHeight="18.75" x14ac:dyDescent="0.3"/>
  <cols>
    <col min="1" max="1" width="6.28515625" style="5" customWidth="1"/>
    <col min="2" max="2" width="63.28515625" style="5" customWidth="1"/>
    <col min="3" max="3" width="14.85546875" style="5" customWidth="1"/>
    <col min="4" max="4" width="13.28515625" style="5" customWidth="1"/>
    <col min="5" max="5" width="14.85546875" style="5" customWidth="1"/>
    <col min="6" max="6" width="14.28515625" style="5" customWidth="1"/>
    <col min="7" max="7" width="15.7109375" style="5" customWidth="1"/>
    <col min="8" max="8" width="16.5703125" style="5" customWidth="1"/>
    <col min="9" max="16384" width="9.140625" style="5"/>
  </cols>
  <sheetData>
    <row r="1" spans="1:8" ht="20.25" x14ac:dyDescent="0.3">
      <c r="A1" s="40" t="s">
        <v>44</v>
      </c>
      <c r="B1" s="40"/>
      <c r="C1" s="40"/>
      <c r="D1" s="40"/>
      <c r="E1" s="40"/>
      <c r="F1" s="40"/>
      <c r="G1" s="40"/>
      <c r="H1" s="40"/>
    </row>
    <row r="2" spans="1:8" ht="19.5" thickBot="1" x14ac:dyDescent="0.35">
      <c r="A2" s="27"/>
      <c r="B2" s="27"/>
      <c r="C2" s="27"/>
      <c r="D2" s="27"/>
      <c r="E2" s="27"/>
    </row>
    <row r="3" spans="1:8" ht="19.5" thickBot="1" x14ac:dyDescent="0.35">
      <c r="A3" s="28"/>
      <c r="B3" s="28"/>
      <c r="C3" s="29" t="s">
        <v>5</v>
      </c>
      <c r="D3" s="30"/>
      <c r="E3" s="31"/>
      <c r="F3" s="29" t="s">
        <v>6</v>
      </c>
      <c r="G3" s="30"/>
      <c r="H3" s="31"/>
    </row>
    <row r="4" spans="1:8" ht="57" thickBot="1" x14ac:dyDescent="0.35">
      <c r="A4" s="22" t="s">
        <v>0</v>
      </c>
      <c r="B4" s="1" t="s">
        <v>8</v>
      </c>
      <c r="C4" s="2" t="s">
        <v>3</v>
      </c>
      <c r="D4" s="3" t="s">
        <v>2</v>
      </c>
      <c r="E4" s="4" t="s">
        <v>7</v>
      </c>
      <c r="F4" s="2" t="s">
        <v>3</v>
      </c>
      <c r="G4" s="3" t="s">
        <v>4</v>
      </c>
      <c r="H4" s="4" t="s">
        <v>7</v>
      </c>
    </row>
    <row r="5" spans="1:8" x14ac:dyDescent="0.3">
      <c r="A5" s="10">
        <v>1</v>
      </c>
      <c r="B5" s="9" t="s">
        <v>13</v>
      </c>
      <c r="C5" s="11"/>
      <c r="D5" s="12"/>
      <c r="E5" s="32">
        <f>SUM(E6:E20)</f>
        <v>551290</v>
      </c>
      <c r="F5" s="41"/>
      <c r="G5" s="41"/>
      <c r="H5" s="41"/>
    </row>
    <row r="6" spans="1:8" x14ac:dyDescent="0.3">
      <c r="A6" s="19" t="s">
        <v>23</v>
      </c>
      <c r="B6" s="7" t="s">
        <v>37</v>
      </c>
      <c r="C6" s="11">
        <v>1</v>
      </c>
      <c r="D6" s="12">
        <v>52000</v>
      </c>
      <c r="E6" s="33">
        <f t="shared" ref="E6:E25" si="0">C6*D6</f>
        <v>52000</v>
      </c>
      <c r="F6" s="35"/>
      <c r="G6" s="35"/>
      <c r="H6" s="35"/>
    </row>
    <row r="7" spans="1:8" x14ac:dyDescent="0.3">
      <c r="A7" s="20" t="s">
        <v>24</v>
      </c>
      <c r="B7" s="7" t="s">
        <v>38</v>
      </c>
      <c r="C7" s="11">
        <v>1</v>
      </c>
      <c r="D7" s="12">
        <v>17500</v>
      </c>
      <c r="E7" s="33">
        <f t="shared" si="0"/>
        <v>17500</v>
      </c>
      <c r="F7" s="35"/>
      <c r="G7" s="35"/>
      <c r="H7" s="35"/>
    </row>
    <row r="8" spans="1:8" x14ac:dyDescent="0.3">
      <c r="A8" s="24" t="s">
        <v>25</v>
      </c>
      <c r="B8" s="7" t="s">
        <v>39</v>
      </c>
      <c r="C8" s="11">
        <v>1</v>
      </c>
      <c r="D8" s="12">
        <v>9000</v>
      </c>
      <c r="E8" s="33">
        <f t="shared" si="0"/>
        <v>9000</v>
      </c>
      <c r="F8" s="35"/>
      <c r="G8" s="35"/>
      <c r="H8" s="35"/>
    </row>
    <row r="9" spans="1:8" x14ac:dyDescent="0.3">
      <c r="A9" s="24" t="s">
        <v>26</v>
      </c>
      <c r="B9" s="7" t="s">
        <v>40</v>
      </c>
      <c r="C9" s="11">
        <v>1</v>
      </c>
      <c r="D9" s="13">
        <v>10500</v>
      </c>
      <c r="E9" s="33">
        <f t="shared" si="0"/>
        <v>10500</v>
      </c>
      <c r="F9" s="35"/>
      <c r="G9" s="35"/>
      <c r="H9" s="35"/>
    </row>
    <row r="10" spans="1:8" ht="18.75" customHeight="1" x14ac:dyDescent="0.3">
      <c r="A10" s="24" t="s">
        <v>27</v>
      </c>
      <c r="B10" s="7" t="s">
        <v>45</v>
      </c>
      <c r="C10" s="11">
        <v>2</v>
      </c>
      <c r="D10" s="13">
        <v>8000</v>
      </c>
      <c r="E10" s="33">
        <f t="shared" si="0"/>
        <v>16000</v>
      </c>
      <c r="F10" s="35"/>
      <c r="G10" s="35"/>
      <c r="H10" s="35"/>
    </row>
    <row r="11" spans="1:8" ht="17.25" customHeight="1" x14ac:dyDescent="0.3">
      <c r="A11" s="20" t="s">
        <v>28</v>
      </c>
      <c r="B11" s="7" t="s">
        <v>16</v>
      </c>
      <c r="C11" s="11">
        <v>2</v>
      </c>
      <c r="D11" s="13">
        <v>7000</v>
      </c>
      <c r="E11" s="33">
        <f t="shared" si="0"/>
        <v>14000</v>
      </c>
      <c r="F11" s="35"/>
      <c r="G11" s="35"/>
      <c r="H11" s="35"/>
    </row>
    <row r="12" spans="1:8" x14ac:dyDescent="0.3">
      <c r="A12" s="20" t="s">
        <v>29</v>
      </c>
      <c r="B12" s="7" t="s">
        <v>15</v>
      </c>
      <c r="C12" s="11">
        <v>15</v>
      </c>
      <c r="D12" s="13">
        <v>350</v>
      </c>
      <c r="E12" s="33">
        <f t="shared" si="0"/>
        <v>5250</v>
      </c>
      <c r="F12" s="35"/>
      <c r="G12" s="35"/>
      <c r="H12" s="35"/>
    </row>
    <row r="13" spans="1:8" ht="20.25" customHeight="1" x14ac:dyDescent="0.3">
      <c r="A13" s="20" t="s">
        <v>30</v>
      </c>
      <c r="B13" s="7" t="s">
        <v>19</v>
      </c>
      <c r="C13" s="11">
        <v>360</v>
      </c>
      <c r="D13" s="13">
        <v>500</v>
      </c>
      <c r="E13" s="33">
        <f t="shared" si="0"/>
        <v>180000</v>
      </c>
      <c r="F13" s="35"/>
      <c r="G13" s="35"/>
      <c r="H13" s="35"/>
    </row>
    <row r="14" spans="1:8" x14ac:dyDescent="0.3">
      <c r="A14" s="20" t="s">
        <v>31</v>
      </c>
      <c r="B14" s="6" t="s">
        <v>10</v>
      </c>
      <c r="C14" s="11">
        <v>6</v>
      </c>
      <c r="D14" s="13">
        <v>700</v>
      </c>
      <c r="E14" s="33">
        <f t="shared" si="0"/>
        <v>4200</v>
      </c>
      <c r="F14" s="35"/>
      <c r="G14" s="35"/>
      <c r="H14" s="35"/>
    </row>
    <row r="15" spans="1:8" x14ac:dyDescent="0.3">
      <c r="A15" s="20" t="s">
        <v>32</v>
      </c>
      <c r="B15" s="7" t="s">
        <v>17</v>
      </c>
      <c r="C15" s="11">
        <v>84</v>
      </c>
      <c r="D15" s="12">
        <v>1160</v>
      </c>
      <c r="E15" s="33">
        <f t="shared" si="0"/>
        <v>97440</v>
      </c>
      <c r="F15" s="35"/>
      <c r="G15" s="35"/>
      <c r="H15" s="35"/>
    </row>
    <row r="16" spans="1:8" x14ac:dyDescent="0.3">
      <c r="A16" s="20" t="s">
        <v>33</v>
      </c>
      <c r="B16" s="7" t="s">
        <v>14</v>
      </c>
      <c r="C16" s="11">
        <v>4</v>
      </c>
      <c r="D16" s="12">
        <v>1600</v>
      </c>
      <c r="E16" s="33">
        <f t="shared" si="0"/>
        <v>6400</v>
      </c>
      <c r="F16" s="35"/>
      <c r="G16" s="35"/>
      <c r="H16" s="35"/>
    </row>
    <row r="17" spans="1:8" x14ac:dyDescent="0.3">
      <c r="A17" s="19" t="s">
        <v>34</v>
      </c>
      <c r="B17" s="7" t="s">
        <v>41</v>
      </c>
      <c r="C17" s="11">
        <v>1</v>
      </c>
      <c r="D17" s="12">
        <v>100000</v>
      </c>
      <c r="E17" s="33">
        <f t="shared" si="0"/>
        <v>100000</v>
      </c>
      <c r="F17" s="35"/>
      <c r="G17" s="35"/>
      <c r="H17" s="35"/>
    </row>
    <row r="18" spans="1:8" x14ac:dyDescent="0.3">
      <c r="A18" s="20" t="s">
        <v>35</v>
      </c>
      <c r="B18" s="7" t="s">
        <v>20</v>
      </c>
      <c r="C18" s="11">
        <v>3</v>
      </c>
      <c r="D18" s="12">
        <v>9500</v>
      </c>
      <c r="E18" s="33">
        <f t="shared" si="0"/>
        <v>28500</v>
      </c>
      <c r="F18" s="35"/>
      <c r="G18" s="35"/>
      <c r="H18" s="35"/>
    </row>
    <row r="19" spans="1:8" x14ac:dyDescent="0.3">
      <c r="A19" s="20" t="s">
        <v>36</v>
      </c>
      <c r="B19" s="7" t="s">
        <v>43</v>
      </c>
      <c r="C19" s="11">
        <v>1</v>
      </c>
      <c r="D19" s="12">
        <v>1500</v>
      </c>
      <c r="E19" s="33">
        <f t="shared" si="0"/>
        <v>1500</v>
      </c>
      <c r="F19" s="35"/>
      <c r="G19" s="35"/>
      <c r="H19" s="35"/>
    </row>
    <row r="20" spans="1:8" x14ac:dyDescent="0.3">
      <c r="A20" s="20" t="s">
        <v>42</v>
      </c>
      <c r="B20" s="7" t="s">
        <v>22</v>
      </c>
      <c r="C20" s="11">
        <v>15</v>
      </c>
      <c r="D20" s="12">
        <v>600</v>
      </c>
      <c r="E20" s="33">
        <f t="shared" si="0"/>
        <v>9000</v>
      </c>
      <c r="F20" s="35"/>
      <c r="G20" s="35"/>
      <c r="H20" s="35"/>
    </row>
    <row r="21" spans="1:8" x14ac:dyDescent="0.3">
      <c r="A21" s="10">
        <v>2</v>
      </c>
      <c r="B21" s="8" t="s">
        <v>9</v>
      </c>
      <c r="C21" s="14">
        <v>7.0000000000000007E-2</v>
      </c>
      <c r="D21" s="15">
        <f>E5</f>
        <v>551290</v>
      </c>
      <c r="E21" s="32">
        <f t="shared" si="0"/>
        <v>38590.300000000003</v>
      </c>
      <c r="F21" s="35"/>
      <c r="G21" s="35"/>
      <c r="H21" s="35"/>
    </row>
    <row r="22" spans="1:8" ht="37.5" x14ac:dyDescent="0.3">
      <c r="A22" s="23">
        <v>3</v>
      </c>
      <c r="B22" s="9" t="s">
        <v>11</v>
      </c>
      <c r="C22" s="16">
        <v>0.1</v>
      </c>
      <c r="D22" s="17">
        <f>E21+E5</f>
        <v>589880.30000000005</v>
      </c>
      <c r="E22" s="32">
        <f t="shared" si="0"/>
        <v>58988.030000000006</v>
      </c>
      <c r="F22" s="35"/>
      <c r="G22" s="35"/>
      <c r="H22" s="35"/>
    </row>
    <row r="23" spans="1:8" x14ac:dyDescent="0.3">
      <c r="A23" s="10">
        <v>4</v>
      </c>
      <c r="B23" s="8" t="s">
        <v>12</v>
      </c>
      <c r="C23" s="14">
        <v>0.1</v>
      </c>
      <c r="D23" s="15">
        <f>E5+E21+E22</f>
        <v>648868.33000000007</v>
      </c>
      <c r="E23" s="34">
        <f t="shared" si="0"/>
        <v>64886.833000000013</v>
      </c>
      <c r="F23" s="35"/>
      <c r="G23" s="35"/>
      <c r="H23" s="35"/>
    </row>
    <row r="24" spans="1:8" x14ac:dyDescent="0.3">
      <c r="A24" s="10"/>
      <c r="B24" s="36" t="s">
        <v>1</v>
      </c>
      <c r="C24" s="14"/>
      <c r="D24" s="37"/>
      <c r="E24" s="38">
        <f>E5+E21+E22+E23</f>
        <v>713755.16300000006</v>
      </c>
      <c r="F24" s="35"/>
      <c r="G24" s="35"/>
      <c r="H24" s="35"/>
    </row>
    <row r="25" spans="1:8" ht="19.5" thickBot="1" x14ac:dyDescent="0.35">
      <c r="A25" s="21">
        <v>5</v>
      </c>
      <c r="B25" s="9" t="s">
        <v>21</v>
      </c>
      <c r="C25" s="14">
        <v>0.05</v>
      </c>
      <c r="D25" s="15">
        <f>E5+E21+E22+E23</f>
        <v>713755.16300000006</v>
      </c>
      <c r="E25" s="34">
        <f t="shared" si="0"/>
        <v>35687.758150000001</v>
      </c>
      <c r="F25" s="35"/>
      <c r="G25" s="35"/>
      <c r="H25" s="35"/>
    </row>
    <row r="26" spans="1:8" ht="19.5" thickBot="1" x14ac:dyDescent="0.35">
      <c r="A26" s="8"/>
      <c r="B26" s="36" t="s">
        <v>18</v>
      </c>
      <c r="C26" s="6"/>
      <c r="D26" s="25"/>
      <c r="E26" s="26">
        <f>E5+E21+E22+E23+E25</f>
        <v>749442.92115000007</v>
      </c>
      <c r="F26" s="39"/>
      <c r="G26" s="35"/>
      <c r="H26" s="35"/>
    </row>
    <row r="28" spans="1:8" x14ac:dyDescent="0.3">
      <c r="E28" s="18"/>
    </row>
  </sheetData>
  <mergeCells count="3">
    <mergeCell ref="C3:E3"/>
    <mergeCell ref="F3:H3"/>
    <mergeCell ref="A1:H1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SuperUser</cp:lastModifiedBy>
  <cp:lastPrinted>2018-09-24T19:53:02Z</cp:lastPrinted>
  <dcterms:created xsi:type="dcterms:W3CDTF">2016-09-21T11:18:44Z</dcterms:created>
  <dcterms:modified xsi:type="dcterms:W3CDTF">2018-09-24T19:57:53Z</dcterms:modified>
</cp:coreProperties>
</file>