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7755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/>
  <c r="E10"/>
  <c r="E18"/>
  <c r="E9"/>
  <c r="E17"/>
  <c r="E22"/>
  <c r="E8"/>
  <c r="E16"/>
  <c r="E15"/>
  <c r="E14"/>
  <c r="E13"/>
  <c r="E7"/>
  <c r="E6"/>
  <c r="E29"/>
  <c r="E28"/>
  <c r="E27"/>
  <c r="E26"/>
  <c r="E25"/>
  <c r="E5"/>
  <c r="E4"/>
  <c r="E32" l="1"/>
  <c r="E30"/>
  <c r="E34" l="1"/>
  <c r="E33"/>
  <c r="E35" l="1"/>
</calcChain>
</file>

<file path=xl/sharedStrings.xml><?xml version="1.0" encoding="utf-8"?>
<sst xmlns="http://schemas.openxmlformats.org/spreadsheetml/2006/main" count="61" uniqueCount="44">
  <si>
    <t>№ 
п/п</t>
  </si>
  <si>
    <t>Всього:</t>
  </si>
  <si>
    <t>Непередбачені 
витрати:</t>
  </si>
  <si>
    <t>Взагалом:</t>
  </si>
  <si>
    <t>Ціна за одиницю, грн</t>
  </si>
  <si>
    <t>Необхідна 
кількість</t>
  </si>
  <si>
    <t>Ціна за одиницю, грн.</t>
  </si>
  <si>
    <t>Запропоноване автором проекту</t>
  </si>
  <si>
    <t>Пропозиція експертної групи</t>
  </si>
  <si>
    <t>Вартість, грн.</t>
  </si>
  <si>
    <t>Вид матеріалу / послуги</t>
  </si>
  <si>
    <t>Зона "А"</t>
  </si>
  <si>
    <t>Зона "Б"</t>
  </si>
  <si>
    <t>облаштування тротуарів плиткою</t>
  </si>
  <si>
    <t>а</t>
  </si>
  <si>
    <t>б</t>
  </si>
  <si>
    <t>облаштування світлофорами</t>
  </si>
  <si>
    <t>http://komkon.ua/ua/products/price/prajs-list-po-ukraine/</t>
  </si>
  <si>
    <t>дорожній контролер</t>
  </si>
  <si>
    <t>світлофор транспортний 3-х секційний D=200</t>
  </si>
  <si>
    <t>в</t>
  </si>
  <si>
    <t>табло зворотнього відліку</t>
  </si>
  <si>
    <t>г</t>
  </si>
  <si>
    <t>світлофор пішохідний з відліковим пристроєм</t>
  </si>
  <si>
    <t>д</t>
  </si>
  <si>
    <t>кнопка пішохідна</t>
  </si>
  <si>
    <t>е</t>
  </si>
  <si>
    <t>монтаж обладнання</t>
  </si>
  <si>
    <t>Розробка проектно-кошторисної документації:</t>
  </si>
  <si>
    <t>Зона "А" (тротуар 3*7 м з пандусом)</t>
  </si>
  <si>
    <t>Зона "Б" (тротуар 4*5 м з пандусом)</t>
  </si>
  <si>
    <t>Зона "В" (тротуар 2*30 м з пандусом з боку зупинки)</t>
  </si>
  <si>
    <t>Зона "Г" (тротуар 2*30 м)</t>
  </si>
  <si>
    <t>влаштування бортового каменю вздовж тротуару та пішохідної доріжки</t>
  </si>
  <si>
    <t>Зона "В"</t>
  </si>
  <si>
    <t>Зона "Г"</t>
  </si>
  <si>
    <t>влаштування бортового каменю вздовж проїжджої частини автомобільної дороги</t>
  </si>
  <si>
    <t>Зона "Д"</t>
  </si>
  <si>
    <t>Зона "Е" (тротуар 4*4 м)</t>
  </si>
  <si>
    <t>Зона "Е"</t>
  </si>
  <si>
    <t>ж</t>
  </si>
  <si>
    <t>Зона «Ж» (тротуар 2*10 м) з пандусом</t>
  </si>
  <si>
    <t>Зона "Ж"</t>
  </si>
  <si>
    <t>Зона "Д" (тротуар 2*70 м)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</si>
</sst>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9"/>
      <color rgb="FF000000"/>
      <name val="Arial"/>
      <family val="2"/>
      <charset val="204"/>
    </font>
    <font>
      <b/>
      <sz val="9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u/>
      <sz val="11"/>
      <color theme="1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 style="thin">
        <color theme="1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theme="1"/>
      </left>
      <right style="thin">
        <color indexed="64"/>
      </right>
      <top/>
      <bottom style="thin">
        <color theme="1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28">
    <xf numFmtId="0" fontId="0" fillId="0" borderId="0" xfId="0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0" fontId="0" fillId="0" borderId="10" xfId="0" applyFont="1" applyBorder="1"/>
    <xf numFmtId="0" fontId="0" fillId="0" borderId="11" xfId="0" applyFont="1" applyBorder="1"/>
    <xf numFmtId="0" fontId="0" fillId="0" borderId="16" xfId="0" applyFont="1" applyBorder="1"/>
    <xf numFmtId="0" fontId="4" fillId="3" borderId="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5" fillId="0" borderId="0" xfId="0" applyFont="1"/>
    <xf numFmtId="0" fontId="3" fillId="3" borderId="17" xfId="0" applyFont="1" applyFill="1" applyBorder="1" applyAlignment="1">
      <alignment vertical="center" wrapText="1"/>
    </xf>
    <xf numFmtId="0" fontId="0" fillId="0" borderId="2" xfId="0" applyFont="1" applyFill="1" applyBorder="1"/>
    <xf numFmtId="0" fontId="0" fillId="0" borderId="5" xfId="0" applyFont="1" applyFill="1" applyBorder="1"/>
    <xf numFmtId="0" fontId="0" fillId="0" borderId="6" xfId="0" applyFont="1" applyFill="1" applyBorder="1"/>
    <xf numFmtId="0" fontId="1" fillId="0" borderId="2" xfId="0" applyFont="1" applyFill="1" applyBorder="1"/>
    <xf numFmtId="0" fontId="1" fillId="0" borderId="2" xfId="0" applyFont="1" applyFill="1" applyBorder="1" applyAlignment="1">
      <alignment wrapText="1"/>
    </xf>
    <xf numFmtId="0" fontId="6" fillId="0" borderId="2" xfId="0" applyFont="1" applyFill="1" applyBorder="1"/>
    <xf numFmtId="0" fontId="6" fillId="0" borderId="2" xfId="0" applyFont="1" applyFill="1" applyBorder="1" applyAlignment="1">
      <alignment wrapText="1"/>
    </xf>
    <xf numFmtId="0" fontId="4" fillId="2" borderId="18" xfId="0" applyFont="1" applyFill="1" applyBorder="1" applyAlignment="1">
      <alignment horizontal="center" vertical="center" wrapText="1"/>
    </xf>
    <xf numFmtId="0" fontId="4" fillId="3" borderId="19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0" fillId="0" borderId="11" xfId="0" applyBorder="1"/>
    <xf numFmtId="0" fontId="0" fillId="0" borderId="2" xfId="0" applyFill="1" applyBorder="1"/>
    <xf numFmtId="0" fontId="7" fillId="0" borderId="0" xfId="1" applyAlignment="1" applyProtection="1"/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komkon.ua/ua/products/price/prajs-list-po-ukrain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5"/>
  <sheetViews>
    <sheetView tabSelected="1" topLeftCell="A34" workbookViewId="0">
      <selection activeCell="D48" sqref="D48"/>
    </sheetView>
  </sheetViews>
  <sheetFormatPr defaultRowHeight="15"/>
  <cols>
    <col min="1" max="1" width="3.7109375" customWidth="1"/>
    <col min="2" max="2" width="21.7109375" customWidth="1"/>
    <col min="3" max="3" width="10.140625" customWidth="1"/>
    <col min="4" max="4" width="10.5703125" customWidth="1"/>
    <col min="5" max="5" width="12.7109375" customWidth="1"/>
    <col min="6" max="6" width="10.28515625" customWidth="1"/>
    <col min="7" max="7" width="10.7109375" customWidth="1"/>
    <col min="8" max="8" width="11.7109375" customWidth="1"/>
  </cols>
  <sheetData>
    <row r="1" spans="1:8" ht="15.75" thickBot="1">
      <c r="A1" s="1"/>
      <c r="B1" s="2"/>
      <c r="C1" s="19" t="s">
        <v>7</v>
      </c>
      <c r="D1" s="20"/>
      <c r="E1" s="21"/>
      <c r="F1" s="22" t="s">
        <v>8</v>
      </c>
      <c r="G1" s="23"/>
      <c r="H1" s="24"/>
    </row>
    <row r="2" spans="1:8" s="8" customFormat="1" ht="36.75" thickBot="1">
      <c r="A2" s="9" t="s">
        <v>0</v>
      </c>
      <c r="B2" s="17" t="s">
        <v>10</v>
      </c>
      <c r="C2" s="18" t="s">
        <v>5</v>
      </c>
      <c r="D2" s="6" t="s">
        <v>4</v>
      </c>
      <c r="E2" s="7" t="s">
        <v>9</v>
      </c>
      <c r="F2" s="18" t="s">
        <v>5</v>
      </c>
      <c r="G2" s="6" t="s">
        <v>6</v>
      </c>
      <c r="H2" s="7" t="s">
        <v>9</v>
      </c>
    </row>
    <row r="3" spans="1:8">
      <c r="A3" s="4">
        <v>1</v>
      </c>
      <c r="B3" s="25" t="s">
        <v>13</v>
      </c>
      <c r="C3" s="4"/>
      <c r="D3" s="4"/>
      <c r="E3" s="5"/>
      <c r="F3" s="3"/>
      <c r="G3" s="4"/>
      <c r="H3" s="4"/>
    </row>
    <row r="4" spans="1:8">
      <c r="A4" s="26" t="s">
        <v>14</v>
      </c>
      <c r="B4" s="26" t="s">
        <v>29</v>
      </c>
      <c r="C4" s="10">
        <v>21</v>
      </c>
      <c r="D4" s="10">
        <v>590</v>
      </c>
      <c r="E4" s="11">
        <f>C4*D4</f>
        <v>12390</v>
      </c>
      <c r="F4" s="12"/>
      <c r="G4" s="10"/>
      <c r="H4" s="10"/>
    </row>
    <row r="5" spans="1:8">
      <c r="A5" s="26" t="s">
        <v>15</v>
      </c>
      <c r="B5" s="26" t="s">
        <v>30</v>
      </c>
      <c r="C5" s="10">
        <v>20</v>
      </c>
      <c r="D5" s="10">
        <v>590</v>
      </c>
      <c r="E5" s="11">
        <f>C5*D5</f>
        <v>11800</v>
      </c>
      <c r="F5" s="12"/>
      <c r="G5" s="10"/>
      <c r="H5" s="10"/>
    </row>
    <row r="6" spans="1:8">
      <c r="A6" s="26" t="s">
        <v>20</v>
      </c>
      <c r="B6" s="26" t="s">
        <v>31</v>
      </c>
      <c r="C6" s="10">
        <v>60</v>
      </c>
      <c r="D6" s="10">
        <v>590</v>
      </c>
      <c r="E6" s="11">
        <f>C6*D6</f>
        <v>35400</v>
      </c>
      <c r="F6" s="12"/>
      <c r="G6" s="10"/>
      <c r="H6" s="10"/>
    </row>
    <row r="7" spans="1:8">
      <c r="A7" s="26" t="s">
        <v>22</v>
      </c>
      <c r="B7" s="26" t="s">
        <v>32</v>
      </c>
      <c r="C7" s="10">
        <v>60</v>
      </c>
      <c r="D7" s="10">
        <v>590</v>
      </c>
      <c r="E7" s="11">
        <f>C7*D7</f>
        <v>35400</v>
      </c>
      <c r="F7" s="12"/>
      <c r="G7" s="10"/>
      <c r="H7" s="10"/>
    </row>
    <row r="8" spans="1:8">
      <c r="A8" s="26" t="s">
        <v>24</v>
      </c>
      <c r="B8" s="26" t="s">
        <v>43</v>
      </c>
      <c r="C8" s="10">
        <v>140</v>
      </c>
      <c r="D8" s="10">
        <v>590</v>
      </c>
      <c r="E8" s="11">
        <f>C8*D8</f>
        <v>82600</v>
      </c>
      <c r="F8" s="12"/>
      <c r="G8" s="10"/>
      <c r="H8" s="10"/>
    </row>
    <row r="9" spans="1:8">
      <c r="A9" s="26" t="s">
        <v>26</v>
      </c>
      <c r="B9" s="26" t="s">
        <v>38</v>
      </c>
      <c r="C9" s="10">
        <v>16</v>
      </c>
      <c r="D9" s="10">
        <v>590</v>
      </c>
      <c r="E9" s="11">
        <f>C9*D9</f>
        <v>9440</v>
      </c>
      <c r="F9" s="12"/>
      <c r="G9" s="10"/>
      <c r="H9" s="10"/>
    </row>
    <row r="10" spans="1:8">
      <c r="A10" s="26" t="s">
        <v>40</v>
      </c>
      <c r="B10" s="26" t="s">
        <v>41</v>
      </c>
      <c r="C10" s="10">
        <v>20</v>
      </c>
      <c r="D10" s="10">
        <v>590</v>
      </c>
      <c r="E10" s="11">
        <f>C10*D10</f>
        <v>11800</v>
      </c>
      <c r="F10" s="12"/>
      <c r="G10" s="10"/>
      <c r="H10" s="10"/>
    </row>
    <row r="11" spans="1:8">
      <c r="A11" s="26"/>
      <c r="B11" s="26"/>
      <c r="C11" s="10"/>
      <c r="D11" s="10"/>
      <c r="E11" s="11"/>
      <c r="F11" s="12"/>
      <c r="G11" s="10"/>
      <c r="H11" s="10"/>
    </row>
    <row r="12" spans="1:8">
      <c r="A12" s="10">
        <v>2</v>
      </c>
      <c r="B12" s="26" t="s">
        <v>33</v>
      </c>
      <c r="C12" s="10"/>
      <c r="D12" s="10"/>
      <c r="E12" s="11"/>
      <c r="F12" s="12"/>
      <c r="G12" s="10"/>
      <c r="H12" s="10"/>
    </row>
    <row r="13" spans="1:8">
      <c r="A13" s="26" t="s">
        <v>14</v>
      </c>
      <c r="B13" s="26" t="s">
        <v>11</v>
      </c>
      <c r="C13" s="10">
        <v>14</v>
      </c>
      <c r="D13" s="10">
        <v>165</v>
      </c>
      <c r="E13" s="11">
        <f>C13*D13</f>
        <v>2310</v>
      </c>
      <c r="F13" s="12"/>
      <c r="G13" s="10"/>
      <c r="H13" s="10"/>
    </row>
    <row r="14" spans="1:8">
      <c r="A14" s="26" t="s">
        <v>15</v>
      </c>
      <c r="B14" s="26" t="s">
        <v>12</v>
      </c>
      <c r="C14" s="10">
        <v>10</v>
      </c>
      <c r="D14" s="10">
        <v>165</v>
      </c>
      <c r="E14" s="11">
        <f>C14*D14</f>
        <v>1650</v>
      </c>
      <c r="F14" s="12"/>
      <c r="G14" s="10"/>
      <c r="H14" s="10"/>
    </row>
    <row r="15" spans="1:8">
      <c r="A15" s="26" t="s">
        <v>20</v>
      </c>
      <c r="B15" s="26" t="s">
        <v>34</v>
      </c>
      <c r="C15" s="10">
        <v>60</v>
      </c>
      <c r="D15" s="10">
        <v>165</v>
      </c>
      <c r="E15" s="11">
        <f>C15*D15</f>
        <v>9900</v>
      </c>
      <c r="F15" s="12"/>
      <c r="G15" s="10"/>
      <c r="H15" s="10"/>
    </row>
    <row r="16" spans="1:8">
      <c r="A16" s="26" t="s">
        <v>22</v>
      </c>
      <c r="B16" s="26" t="s">
        <v>35</v>
      </c>
      <c r="C16" s="10">
        <v>60</v>
      </c>
      <c r="D16" s="10">
        <v>165</v>
      </c>
      <c r="E16" s="11">
        <f>C16*D16</f>
        <v>9900</v>
      </c>
      <c r="F16" s="12"/>
      <c r="G16" s="10"/>
      <c r="H16" s="10"/>
    </row>
    <row r="17" spans="1:9">
      <c r="A17" s="26" t="s">
        <v>24</v>
      </c>
      <c r="B17" s="26" t="s">
        <v>37</v>
      </c>
      <c r="C17" s="10">
        <v>80</v>
      </c>
      <c r="D17" s="10">
        <v>165</v>
      </c>
      <c r="E17" s="11">
        <f>C17*D17</f>
        <v>13200</v>
      </c>
      <c r="F17" s="12"/>
      <c r="G17" s="10"/>
      <c r="H17" s="10"/>
    </row>
    <row r="18" spans="1:9">
      <c r="A18" s="26" t="s">
        <v>26</v>
      </c>
      <c r="B18" s="26" t="s">
        <v>39</v>
      </c>
      <c r="C18" s="10">
        <v>10</v>
      </c>
      <c r="D18" s="10">
        <v>165</v>
      </c>
      <c r="E18" s="11">
        <f>C18*D18</f>
        <v>1650</v>
      </c>
      <c r="F18" s="12"/>
      <c r="G18" s="10"/>
      <c r="H18" s="10"/>
    </row>
    <row r="19" spans="1:9">
      <c r="A19" s="26" t="s">
        <v>40</v>
      </c>
      <c r="B19" s="26" t="s">
        <v>42</v>
      </c>
      <c r="C19" s="10">
        <v>20</v>
      </c>
      <c r="D19" s="10">
        <v>165</v>
      </c>
      <c r="E19" s="11">
        <f>C19*D19</f>
        <v>3300</v>
      </c>
      <c r="F19" s="12"/>
      <c r="G19" s="10"/>
      <c r="H19" s="10"/>
    </row>
    <row r="20" spans="1:9">
      <c r="A20" s="26"/>
      <c r="B20" s="26"/>
      <c r="C20" s="10"/>
      <c r="D20" s="10"/>
      <c r="E20" s="11"/>
      <c r="F20" s="12"/>
      <c r="G20" s="10"/>
      <c r="H20" s="10"/>
    </row>
    <row r="21" spans="1:9">
      <c r="A21" s="26">
        <v>3</v>
      </c>
      <c r="B21" s="26" t="s">
        <v>36</v>
      </c>
      <c r="C21" s="10"/>
      <c r="D21" s="10"/>
      <c r="E21" s="11"/>
      <c r="F21" s="12"/>
      <c r="G21" s="10"/>
      <c r="H21" s="10"/>
    </row>
    <row r="22" spans="1:9">
      <c r="A22" s="26" t="s">
        <v>14</v>
      </c>
      <c r="B22" s="26" t="s">
        <v>37</v>
      </c>
      <c r="C22" s="10">
        <v>70</v>
      </c>
      <c r="D22" s="10">
        <v>330</v>
      </c>
      <c r="E22" s="11">
        <f>C22*D22</f>
        <v>23100</v>
      </c>
      <c r="F22" s="12"/>
      <c r="G22" s="10"/>
      <c r="H22" s="10"/>
    </row>
    <row r="23" spans="1:9">
      <c r="A23" s="10"/>
      <c r="B23" s="10"/>
      <c r="C23" s="10"/>
      <c r="D23" s="10"/>
      <c r="E23" s="11"/>
      <c r="F23" s="12"/>
      <c r="G23" s="10"/>
      <c r="H23" s="10"/>
    </row>
    <row r="24" spans="1:9">
      <c r="A24" s="10">
        <v>4</v>
      </c>
      <c r="B24" s="26" t="s">
        <v>16</v>
      </c>
      <c r="C24" s="10"/>
      <c r="D24" s="10"/>
      <c r="E24" s="11"/>
      <c r="F24" s="12"/>
      <c r="G24" s="10"/>
      <c r="H24" s="10"/>
      <c r="I24" s="27" t="s">
        <v>17</v>
      </c>
    </row>
    <row r="25" spans="1:9">
      <c r="A25" s="26" t="s">
        <v>14</v>
      </c>
      <c r="B25" s="26" t="s">
        <v>18</v>
      </c>
      <c r="C25" s="10">
        <v>1</v>
      </c>
      <c r="D25" s="10">
        <v>60000</v>
      </c>
      <c r="E25" s="11">
        <f>C25*D25</f>
        <v>60000</v>
      </c>
      <c r="F25" s="12"/>
      <c r="G25" s="10"/>
      <c r="H25" s="10"/>
    </row>
    <row r="26" spans="1:9">
      <c r="A26" s="26" t="s">
        <v>15</v>
      </c>
      <c r="B26" s="26" t="s">
        <v>19</v>
      </c>
      <c r="C26" s="10">
        <v>2</v>
      </c>
      <c r="D26" s="10">
        <v>10000</v>
      </c>
      <c r="E26" s="11">
        <f>C26*D26</f>
        <v>20000</v>
      </c>
      <c r="F26" s="12"/>
      <c r="G26" s="10"/>
      <c r="H26" s="10"/>
    </row>
    <row r="27" spans="1:9">
      <c r="A27" s="26" t="s">
        <v>20</v>
      </c>
      <c r="B27" s="26" t="s">
        <v>21</v>
      </c>
      <c r="C27" s="10">
        <v>2</v>
      </c>
      <c r="D27" s="10">
        <v>4000</v>
      </c>
      <c r="E27" s="11">
        <f>C27*D27</f>
        <v>8000</v>
      </c>
      <c r="F27" s="12"/>
      <c r="G27" s="10"/>
      <c r="H27" s="10"/>
    </row>
    <row r="28" spans="1:9">
      <c r="A28" s="26" t="s">
        <v>22</v>
      </c>
      <c r="B28" s="26" t="s">
        <v>23</v>
      </c>
      <c r="C28" s="10">
        <v>2</v>
      </c>
      <c r="D28" s="10">
        <v>8000</v>
      </c>
      <c r="E28" s="11">
        <f>C28*D28</f>
        <v>16000</v>
      </c>
      <c r="F28" s="12"/>
      <c r="G28" s="10"/>
      <c r="H28" s="10"/>
    </row>
    <row r="29" spans="1:9">
      <c r="A29" s="26" t="s">
        <v>24</v>
      </c>
      <c r="B29" s="26" t="s">
        <v>25</v>
      </c>
      <c r="C29" s="10">
        <v>4</v>
      </c>
      <c r="D29" s="10">
        <v>1600</v>
      </c>
      <c r="E29" s="11">
        <f>C29*D29</f>
        <v>6400</v>
      </c>
      <c r="F29" s="12"/>
      <c r="G29" s="10"/>
      <c r="H29" s="10"/>
    </row>
    <row r="30" spans="1:9">
      <c r="A30" s="26" t="s">
        <v>26</v>
      </c>
      <c r="B30" s="26" t="s">
        <v>27</v>
      </c>
      <c r="C30" s="10">
        <v>1</v>
      </c>
      <c r="D30" s="10">
        <v>25000</v>
      </c>
      <c r="E30" s="11">
        <f>C30*D30</f>
        <v>25000</v>
      </c>
      <c r="F30" s="12"/>
      <c r="G30" s="10"/>
      <c r="H30" s="10"/>
    </row>
    <row r="31" spans="1:9">
      <c r="A31" s="26"/>
      <c r="B31" s="26"/>
      <c r="C31" s="10"/>
      <c r="D31" s="10"/>
      <c r="E31" s="11"/>
      <c r="F31" s="12"/>
      <c r="G31" s="10"/>
      <c r="H31" s="10"/>
    </row>
    <row r="32" spans="1:9" ht="15.75">
      <c r="A32" s="13"/>
      <c r="B32" s="15" t="s">
        <v>1</v>
      </c>
      <c r="C32" s="10"/>
      <c r="D32" s="10"/>
      <c r="E32" s="11">
        <f>SUM(E3:E30)</f>
        <v>399240</v>
      </c>
      <c r="F32" s="12"/>
      <c r="G32" s="10"/>
      <c r="H32" s="10"/>
    </row>
    <row r="33" spans="1:8" ht="15.75">
      <c r="A33" s="13"/>
      <c r="B33" s="15" t="s">
        <v>28</v>
      </c>
      <c r="C33" s="10"/>
      <c r="D33" s="10"/>
      <c r="E33" s="11">
        <f>E32*0.1</f>
        <v>39924</v>
      </c>
      <c r="F33" s="12"/>
      <c r="G33" s="10"/>
      <c r="H33" s="10"/>
    </row>
    <row r="34" spans="1:8" ht="30.75" customHeight="1">
      <c r="A34" s="14"/>
      <c r="B34" s="16" t="s">
        <v>2</v>
      </c>
      <c r="C34" s="10"/>
      <c r="D34" s="10"/>
      <c r="E34" s="11">
        <f>E32*0.15</f>
        <v>59886</v>
      </c>
      <c r="F34" s="12"/>
      <c r="G34" s="10"/>
      <c r="H34" s="10"/>
    </row>
    <row r="35" spans="1:8" ht="15.75">
      <c r="A35" s="13"/>
      <c r="B35" s="15" t="s">
        <v>3</v>
      </c>
      <c r="C35" s="10"/>
      <c r="D35" s="10"/>
      <c r="E35" s="11">
        <f>SUM(E32:E34)</f>
        <v>499050</v>
      </c>
      <c r="F35" s="12"/>
      <c r="G35" s="10"/>
      <c r="H35" s="10"/>
    </row>
  </sheetData>
  <mergeCells count="2">
    <mergeCell ref="C1:E1"/>
    <mergeCell ref="F1:H1"/>
  </mergeCells>
  <hyperlinks>
    <hyperlink ref="I24" r:id="rId1"/>
  </hyperlinks>
  <pageMargins left="0.25" right="0.25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Юлия</dc:creator>
  <cp:lastModifiedBy>TP-LINK-345-758</cp:lastModifiedBy>
  <cp:lastPrinted>2016-09-24T18:37:54Z</cp:lastPrinted>
  <dcterms:created xsi:type="dcterms:W3CDTF">2016-09-21T11:18:44Z</dcterms:created>
  <dcterms:modified xsi:type="dcterms:W3CDTF">2017-08-14T20:20:27Z</dcterms:modified>
</cp:coreProperties>
</file>